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76939c7b710b4ff/CLPOA/"/>
    </mc:Choice>
  </mc:AlternateContent>
  <xr:revisionPtr revIDLastSave="9" documentId="14_{C523C68C-2A25-4CDC-9363-0926790606B6}" xr6:coauthVersionLast="47" xr6:coauthVersionMax="47" xr10:uidLastSave="{764038E9-3B59-47D0-8DF4-EBF7C355DE44}"/>
  <bookViews>
    <workbookView xWindow="-120" yWindow="-120" windowWidth="29040" windowHeight="15720" xr2:uid="{F7945636-4631-4230-9A3C-8768230DA34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14" i="1" l="1"/>
  <c r="AG14" i="1" s="1"/>
  <c r="AE13" i="1"/>
  <c r="AG13" i="1" s="1"/>
  <c r="AE12" i="1"/>
  <c r="AG12" i="1" s="1"/>
  <c r="AE11" i="1"/>
  <c r="AE10" i="1"/>
  <c r="AE9" i="1"/>
  <c r="AE8" i="1"/>
  <c r="AE7" i="1"/>
  <c r="AE6" i="1"/>
  <c r="AE5" i="1"/>
  <c r="AD16" i="1"/>
  <c r="AC16" i="1"/>
  <c r="AB16" i="1"/>
  <c r="AA16" i="1"/>
  <c r="Z16" i="1"/>
  <c r="Y16" i="1"/>
  <c r="X16" i="1"/>
  <c r="W16" i="1"/>
  <c r="B19" i="1"/>
  <c r="C18" i="1"/>
  <c r="D18" i="1" s="1"/>
  <c r="E18" i="1" s="1"/>
  <c r="F18" i="1" s="1"/>
  <c r="G18" i="1" s="1"/>
  <c r="H18" i="1" s="1"/>
  <c r="I18" i="1" s="1"/>
  <c r="J18" i="1" s="1"/>
  <c r="K18" i="1" s="1"/>
  <c r="L18" i="1" s="1"/>
  <c r="M18" i="1" s="1"/>
  <c r="N18" i="1" s="1"/>
  <c r="O18" i="1" s="1"/>
  <c r="P18" i="1" s="1"/>
  <c r="Q18" i="1" s="1"/>
  <c r="R18" i="1" s="1"/>
  <c r="S18" i="1" s="1"/>
  <c r="T18" i="1" s="1"/>
  <c r="U18" i="1" s="1"/>
  <c r="V18" i="1" s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17" i="1" s="1"/>
  <c r="B16" i="1"/>
  <c r="D17" i="1" l="1"/>
  <c r="D19" i="1" s="1"/>
  <c r="W18" i="1"/>
  <c r="X18" i="1" s="1"/>
  <c r="Y18" i="1" s="1"/>
  <c r="Z18" i="1" s="1"/>
  <c r="C19" i="1"/>
  <c r="AE16" i="1"/>
  <c r="E17" i="1" l="1"/>
  <c r="F17" i="1" s="1"/>
  <c r="AA18" i="1"/>
  <c r="AB18" i="1" s="1"/>
  <c r="AC18" i="1" s="1"/>
  <c r="E19" i="1" l="1"/>
  <c r="AD18" i="1"/>
  <c r="AF5" i="1"/>
  <c r="AG5" i="1" s="1"/>
  <c r="G17" i="1"/>
  <c r="F19" i="1"/>
  <c r="AF11" i="1" l="1"/>
  <c r="AG11" i="1" s="1"/>
  <c r="AF10" i="1"/>
  <c r="AG10" i="1" s="1"/>
  <c r="AF9" i="1"/>
  <c r="AG9" i="1" s="1"/>
  <c r="AF8" i="1"/>
  <c r="AG8" i="1" s="1"/>
  <c r="AF7" i="1"/>
  <c r="AG7" i="1" s="1"/>
  <c r="AF6" i="1"/>
  <c r="AG6" i="1" s="1"/>
  <c r="H17" i="1"/>
  <c r="G19" i="1"/>
  <c r="I17" i="1" l="1"/>
  <c r="H19" i="1"/>
  <c r="J17" i="1" l="1"/>
  <c r="I19" i="1"/>
  <c r="K17" i="1" l="1"/>
  <c r="J19" i="1"/>
  <c r="L17" i="1" l="1"/>
  <c r="K19" i="1"/>
  <c r="M17" i="1" l="1"/>
  <c r="L19" i="1"/>
  <c r="N17" i="1" l="1"/>
  <c r="M19" i="1"/>
  <c r="O17" i="1" l="1"/>
  <c r="N19" i="1"/>
  <c r="P17" i="1" l="1"/>
  <c r="O19" i="1"/>
  <c r="Q17" i="1" l="1"/>
  <c r="P19" i="1"/>
  <c r="R17" i="1" l="1"/>
  <c r="Q19" i="1"/>
  <c r="S17" i="1" l="1"/>
  <c r="R19" i="1"/>
  <c r="T17" i="1" l="1"/>
  <c r="S19" i="1"/>
  <c r="T19" i="1" l="1"/>
  <c r="U17" i="1"/>
  <c r="U19" i="1" l="1"/>
  <c r="V17" i="1"/>
  <c r="V19" i="1" l="1"/>
  <c r="W17" i="1"/>
  <c r="X17" i="1" l="1"/>
  <c r="W19" i="1"/>
  <c r="X19" i="1" l="1"/>
  <c r="Y17" i="1"/>
  <c r="Y19" i="1" l="1"/>
  <c r="Z17" i="1"/>
  <c r="Z19" i="1" l="1"/>
  <c r="AA17" i="1"/>
  <c r="AA19" i="1" l="1"/>
  <c r="AB17" i="1"/>
  <c r="AB19" i="1" l="1"/>
  <c r="AC17" i="1"/>
  <c r="AC19" i="1" l="1"/>
  <c r="AD17" i="1"/>
  <c r="AD19" i="1" s="1"/>
</calcChain>
</file>

<file path=xl/sharedStrings.xml><?xml version="1.0" encoding="utf-8"?>
<sst xmlns="http://schemas.openxmlformats.org/spreadsheetml/2006/main" count="77" uniqueCount="16">
  <si>
    <t>Site</t>
  </si>
  <si>
    <t xml:space="preserve"> </t>
  </si>
  <si>
    <t>Day Total</t>
  </si>
  <si>
    <t>Cumulative</t>
  </si>
  <si>
    <t xml:space="preserve">     --------</t>
  </si>
  <si>
    <t xml:space="preserve">Days </t>
  </si>
  <si>
    <t>Ave per day</t>
  </si>
  <si>
    <t>Site ave per day</t>
  </si>
  <si>
    <t>Days</t>
  </si>
  <si>
    <t xml:space="preserve">  Total</t>
  </si>
  <si>
    <t>Bait</t>
  </si>
  <si>
    <t>Hot Dogs</t>
  </si>
  <si>
    <t>Suckers</t>
  </si>
  <si>
    <t>Traps used:</t>
  </si>
  <si>
    <t xml:space="preserve">Caribou Lake, Lutsen Mn </t>
  </si>
  <si>
    <t>Rusty Crayfish Harvest for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</si>
</sst>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" fontId="1" fillId="0" borderId="0" xfId="0" applyNumberFormat="1" applyFont="1"/>
    <xf numFmtId="16" fontId="2" fillId="0" borderId="0" xfId="0" applyNumberFormat="1" applyFont="1"/>
    <xf numFmtId="0" fontId="1" fillId="0" borderId="0" xfId="0" applyFont="1"/>
    <xf numFmtId="0" fontId="3" fillId="0" borderId="0" xfId="0" applyFont="1"/>
    <xf numFmtId="1" fontId="0" fillId="0" borderId="0" xfId="0" applyNumberFormat="1"/>
    <xf numFmtId="0" fontId="4" fillId="0" borderId="0" xfId="0" applyFont="1"/>
    <xf numFmtId="1" fontId="4" fillId="0" borderId="0" xfId="0" applyNumberFormat="1" applyFont="1"/>
    <xf numFmtId="1" fontId="1" fillId="0" borderId="0" xfId="0" applyNumberFormat="1" applyFont="1"/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Day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Sheet1!$A$16</c:f>
              <c:strCache>
                <c:ptCount val="1"/>
                <c:pt idx="0">
                  <c:v>Day 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Sheet1!$B$16:$AD$16</c:f>
              <c:numCache>
                <c:formatCode>General</c:formatCode>
                <c:ptCount val="29"/>
                <c:pt idx="0">
                  <c:v>31</c:v>
                </c:pt>
                <c:pt idx="1">
                  <c:v>81</c:v>
                </c:pt>
                <c:pt idx="2">
                  <c:v>87</c:v>
                </c:pt>
                <c:pt idx="3">
                  <c:v>27</c:v>
                </c:pt>
                <c:pt idx="4">
                  <c:v>89</c:v>
                </c:pt>
                <c:pt idx="5">
                  <c:v>122</c:v>
                </c:pt>
                <c:pt idx="6">
                  <c:v>116</c:v>
                </c:pt>
                <c:pt idx="7">
                  <c:v>143</c:v>
                </c:pt>
                <c:pt idx="8">
                  <c:v>132</c:v>
                </c:pt>
                <c:pt idx="9">
                  <c:v>229</c:v>
                </c:pt>
                <c:pt idx="10">
                  <c:v>247</c:v>
                </c:pt>
                <c:pt idx="11">
                  <c:v>148</c:v>
                </c:pt>
                <c:pt idx="12">
                  <c:v>142</c:v>
                </c:pt>
                <c:pt idx="13">
                  <c:v>196</c:v>
                </c:pt>
                <c:pt idx="14">
                  <c:v>154</c:v>
                </c:pt>
                <c:pt idx="15">
                  <c:v>166</c:v>
                </c:pt>
                <c:pt idx="16">
                  <c:v>186</c:v>
                </c:pt>
                <c:pt idx="17">
                  <c:v>114</c:v>
                </c:pt>
                <c:pt idx="18">
                  <c:v>143</c:v>
                </c:pt>
                <c:pt idx="19">
                  <c:v>187</c:v>
                </c:pt>
                <c:pt idx="20">
                  <c:v>149</c:v>
                </c:pt>
                <c:pt idx="21">
                  <c:v>87</c:v>
                </c:pt>
                <c:pt idx="22">
                  <c:v>121</c:v>
                </c:pt>
                <c:pt idx="23">
                  <c:v>112</c:v>
                </c:pt>
                <c:pt idx="24">
                  <c:v>103</c:v>
                </c:pt>
                <c:pt idx="25">
                  <c:v>166</c:v>
                </c:pt>
                <c:pt idx="26">
                  <c:v>156</c:v>
                </c:pt>
                <c:pt idx="27">
                  <c:v>177</c:v>
                </c:pt>
                <c:pt idx="28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8-42D9-B375-8B796AECF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494815"/>
        <c:axId val="1882476511"/>
      </c:lineChart>
      <c:catAx>
        <c:axId val="18824948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</a:t>
                </a:r>
                <a:r>
                  <a:rPr lang="en-US" baseline="0"/>
                  <a:t> Number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2476511"/>
        <c:crosses val="autoZero"/>
        <c:auto val="1"/>
        <c:lblAlgn val="ctr"/>
        <c:lblOffset val="100"/>
        <c:noMultiLvlLbl val="0"/>
      </c:catAx>
      <c:valAx>
        <c:axId val="188247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Quantity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2494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481012</xdr:colOff>
      <xdr:row>22</xdr:row>
      <xdr:rowOff>42862</xdr:rowOff>
    </xdr:from>
    <xdr:to>
      <xdr:col>7</xdr:col>
      <xdr:colOff>481012</xdr:colOff>
      <xdr:row>36</xdr:row>
      <xdr:rowOff>119062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C555BD0-BFB1-697E-9576-80A6760305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533400</xdr:colOff>
      <xdr:row>21</xdr:row>
      <xdr:rowOff>132420</xdr:rowOff>
    </xdr:from>
    <xdr:to>
      <xdr:col>15</xdr:col>
      <xdr:colOff>485775</xdr:colOff>
      <xdr:row>38</xdr:row>
      <xdr:rowOff>124749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2F5E21-5376-ED64-5ED2-A595BD4A0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0" y="3847170"/>
          <a:ext cx="4219575" cy="3230829"/>
        </a:xfrm>
        <a:prstGeom prst="rect">
          <a:avLst/>
        </a:prstGeom>
      </xdr:spPr>
    </xdr:pic>
    <xdr:clientData/>
  </xdr:twoCellAnchor>
  <xdr:twoCellAnchor editAs="oneCell">
    <xdr:from>
      <xdr:col>16</xdr:col>
      <xdr:colOff>486312</xdr:colOff>
      <xdr:row>21</xdr:row>
      <xdr:rowOff>180975</xdr:rowOff>
    </xdr:from>
    <xdr:to>
      <xdr:col>26</xdr:col>
      <xdr:colOff>106025</xdr:colOff>
      <xdr:row>39</xdr:row>
      <xdr:rowOff>19733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F7F66E8-1A62-A49E-10D4-43CAA47BE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44712" y="3895725"/>
          <a:ext cx="5982413" cy="326775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25</xdr:row>
      <xdr:rowOff>28575</xdr:rowOff>
    </xdr:from>
    <xdr:to>
      <xdr:col>34</xdr:col>
      <xdr:colOff>57832</xdr:colOff>
      <xdr:row>29</xdr:row>
      <xdr:rowOff>57260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B779637-29A9-9E42-D768-BF9C7711F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68800" y="4695825"/>
          <a:ext cx="4887007" cy="7906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22CB9-0054-47B3-8653-7545E353319C}">
  <dimension ref="A1:AH25"/>
  <sheetViews>
    <sheetView tabSelected="1" workbookViewId="0">
      <selection activeCell="G2" sqref="G2"/>
    </sheetView>
  </sheetViews>
  <sheetFormatPr defaultRowHeight="15" x14ac:dyDescent="0.25"/>
  <cols>
    <col min="1" max="1" width="13.7109375" customWidth="1"/>
    <col min="2" max="19" width="9.140625" customWidth="1"/>
    <col min="20" max="30" width="9.7109375" customWidth="1"/>
    <col min="31" max="32" width="9.140625" customWidth="1"/>
    <col min="33" max="33" width="15.85546875" style="5" customWidth="1"/>
  </cols>
  <sheetData>
    <row r="1" spans="1:34" ht="15.75" x14ac:dyDescent="0.25">
      <c r="A1" s="9" t="s">
        <v>14</v>
      </c>
      <c r="B1" s="9"/>
      <c r="C1" s="9"/>
    </row>
    <row r="2" spans="1:34" ht="15.75" x14ac:dyDescent="0.25">
      <c r="A2" s="9" t="s">
        <v>15</v>
      </c>
      <c r="B2" s="9"/>
      <c r="C2" s="9"/>
    </row>
    <row r="4" spans="1:34" x14ac:dyDescent="0.25">
      <c r="A4" s="3" t="s">
        <v>0</v>
      </c>
      <c r="B4" s="2">
        <v>44730</v>
      </c>
      <c r="C4" s="2">
        <v>44731</v>
      </c>
      <c r="D4" s="2">
        <v>44732</v>
      </c>
      <c r="E4" s="2">
        <v>44745</v>
      </c>
      <c r="F4" s="2">
        <v>44746</v>
      </c>
      <c r="G4" s="2">
        <v>44747</v>
      </c>
      <c r="H4" s="2">
        <v>44748</v>
      </c>
      <c r="I4" s="2">
        <v>44749</v>
      </c>
      <c r="J4" s="2">
        <v>44750</v>
      </c>
      <c r="K4" s="2">
        <v>44751</v>
      </c>
      <c r="L4" s="2">
        <v>44752</v>
      </c>
      <c r="M4" s="1">
        <v>44753</v>
      </c>
      <c r="N4" s="1">
        <v>44754</v>
      </c>
      <c r="O4" s="1">
        <v>44766</v>
      </c>
      <c r="P4" s="1">
        <v>44767</v>
      </c>
      <c r="Q4" s="1">
        <v>44768</v>
      </c>
      <c r="R4" s="1">
        <v>44769</v>
      </c>
      <c r="S4" s="1">
        <v>44770</v>
      </c>
      <c r="T4" s="1">
        <v>44771</v>
      </c>
      <c r="U4" s="1">
        <v>44042</v>
      </c>
      <c r="V4" s="1">
        <v>44773</v>
      </c>
      <c r="W4" s="1">
        <v>44781</v>
      </c>
      <c r="X4" s="1">
        <v>44782</v>
      </c>
      <c r="Y4" s="1">
        <v>44053</v>
      </c>
      <c r="Z4" s="1">
        <v>44784</v>
      </c>
      <c r="AA4" s="1">
        <v>44055</v>
      </c>
      <c r="AB4" s="1">
        <v>44786</v>
      </c>
      <c r="AC4" s="1">
        <v>44787</v>
      </c>
      <c r="AD4" s="1">
        <v>44788</v>
      </c>
      <c r="AE4" s="3" t="s">
        <v>9</v>
      </c>
      <c r="AF4" s="3" t="s">
        <v>8</v>
      </c>
      <c r="AG4" s="8" t="s">
        <v>7</v>
      </c>
    </row>
    <row r="5" spans="1:34" ht="18.75" x14ac:dyDescent="0.3">
      <c r="A5" s="4">
        <v>-2</v>
      </c>
      <c r="K5">
        <v>11</v>
      </c>
      <c r="L5">
        <v>11</v>
      </c>
      <c r="M5">
        <v>17</v>
      </c>
      <c r="N5">
        <v>22</v>
      </c>
      <c r="O5">
        <v>24</v>
      </c>
      <c r="P5">
        <v>11</v>
      </c>
      <c r="Q5">
        <v>18</v>
      </c>
      <c r="R5">
        <v>23</v>
      </c>
      <c r="S5">
        <v>20</v>
      </c>
      <c r="T5">
        <v>16</v>
      </c>
      <c r="U5">
        <v>39</v>
      </c>
      <c r="V5">
        <v>24</v>
      </c>
      <c r="W5">
        <v>10</v>
      </c>
      <c r="X5">
        <v>18</v>
      </c>
      <c r="Y5">
        <v>12</v>
      </c>
      <c r="Z5">
        <v>13</v>
      </c>
      <c r="AA5">
        <v>23</v>
      </c>
      <c r="AB5">
        <v>17</v>
      </c>
      <c r="AC5">
        <v>9</v>
      </c>
      <c r="AD5" t="s">
        <v>1</v>
      </c>
      <c r="AE5">
        <f>SUM(B5:AD5)</f>
        <v>338</v>
      </c>
      <c r="AF5">
        <f>AC18-K18+1</f>
        <v>19</v>
      </c>
      <c r="AG5" s="5">
        <f>AE5/AF5</f>
        <v>17.789473684210527</v>
      </c>
      <c r="AH5" t="s">
        <v>1</v>
      </c>
    </row>
    <row r="6" spans="1:34" ht="18.75" x14ac:dyDescent="0.3">
      <c r="A6" s="4">
        <v>-1</v>
      </c>
      <c r="G6">
        <v>27</v>
      </c>
      <c r="H6">
        <v>26</v>
      </c>
      <c r="I6">
        <v>25</v>
      </c>
      <c r="J6">
        <v>25</v>
      </c>
      <c r="K6">
        <v>21</v>
      </c>
      <c r="L6">
        <v>34</v>
      </c>
      <c r="M6">
        <v>14</v>
      </c>
      <c r="N6">
        <v>20</v>
      </c>
      <c r="O6">
        <v>33</v>
      </c>
      <c r="P6">
        <v>23</v>
      </c>
      <c r="Q6">
        <v>15</v>
      </c>
      <c r="R6">
        <v>42</v>
      </c>
      <c r="S6">
        <v>21</v>
      </c>
      <c r="T6">
        <v>34</v>
      </c>
      <c r="U6">
        <v>41</v>
      </c>
      <c r="V6">
        <v>31</v>
      </c>
      <c r="W6">
        <v>10</v>
      </c>
      <c r="X6">
        <v>18</v>
      </c>
      <c r="Y6">
        <v>11</v>
      </c>
      <c r="Z6">
        <v>16</v>
      </c>
      <c r="AA6">
        <v>19</v>
      </c>
      <c r="AB6">
        <v>13</v>
      </c>
      <c r="AC6">
        <v>20</v>
      </c>
      <c r="AD6">
        <v>9</v>
      </c>
      <c r="AE6">
        <f t="shared" ref="AE6:AE14" si="0">SUM(B6:AD6)</f>
        <v>548</v>
      </c>
      <c r="AF6">
        <f>+AD18-G18+1</f>
        <v>24</v>
      </c>
      <c r="AG6" s="5">
        <f t="shared" ref="AG6:AG14" si="1">AE6/AF6</f>
        <v>22.833333333333332</v>
      </c>
    </row>
    <row r="7" spans="1:34" ht="18.75" x14ac:dyDescent="0.3">
      <c r="A7" s="4">
        <v>0</v>
      </c>
      <c r="E7">
        <v>12</v>
      </c>
      <c r="F7">
        <v>22</v>
      </c>
      <c r="G7">
        <v>34</v>
      </c>
      <c r="H7">
        <v>22</v>
      </c>
      <c r="I7">
        <v>25</v>
      </c>
      <c r="J7">
        <v>24</v>
      </c>
      <c r="K7">
        <v>41</v>
      </c>
      <c r="L7">
        <v>23</v>
      </c>
      <c r="M7">
        <v>38</v>
      </c>
      <c r="N7">
        <v>11</v>
      </c>
      <c r="O7">
        <v>28</v>
      </c>
      <c r="P7">
        <v>13</v>
      </c>
      <c r="Q7">
        <v>28</v>
      </c>
      <c r="R7">
        <v>34</v>
      </c>
      <c r="S7">
        <v>16</v>
      </c>
      <c r="T7">
        <v>18</v>
      </c>
      <c r="U7">
        <v>25</v>
      </c>
      <c r="V7">
        <v>20</v>
      </c>
      <c r="W7">
        <v>5</v>
      </c>
      <c r="X7">
        <v>9</v>
      </c>
      <c r="Y7">
        <v>16</v>
      </c>
      <c r="Z7">
        <v>10</v>
      </c>
      <c r="AA7">
        <v>27</v>
      </c>
      <c r="AB7">
        <v>28</v>
      </c>
      <c r="AC7">
        <v>19</v>
      </c>
      <c r="AD7">
        <v>15</v>
      </c>
      <c r="AE7">
        <f t="shared" si="0"/>
        <v>563</v>
      </c>
      <c r="AF7">
        <f>+AD18-E18+1</f>
        <v>26</v>
      </c>
      <c r="AG7" s="5">
        <f t="shared" si="1"/>
        <v>21.653846153846153</v>
      </c>
    </row>
    <row r="8" spans="1:34" ht="18.75" x14ac:dyDescent="0.3">
      <c r="A8" s="4">
        <v>1</v>
      </c>
      <c r="B8">
        <v>13</v>
      </c>
      <c r="C8">
        <v>39</v>
      </c>
      <c r="D8">
        <v>30</v>
      </c>
      <c r="E8">
        <v>3</v>
      </c>
      <c r="F8">
        <v>16</v>
      </c>
      <c r="G8">
        <v>14</v>
      </c>
      <c r="H8">
        <v>22</v>
      </c>
      <c r="I8">
        <v>29</v>
      </c>
      <c r="J8">
        <v>23</v>
      </c>
      <c r="K8">
        <v>43</v>
      </c>
      <c r="L8">
        <v>33</v>
      </c>
      <c r="M8">
        <v>19</v>
      </c>
      <c r="N8">
        <v>13</v>
      </c>
      <c r="O8">
        <v>33</v>
      </c>
      <c r="P8">
        <v>26</v>
      </c>
      <c r="Q8">
        <v>35</v>
      </c>
      <c r="R8">
        <v>21</v>
      </c>
      <c r="S8">
        <v>8</v>
      </c>
      <c r="T8">
        <v>23</v>
      </c>
      <c r="U8">
        <v>22</v>
      </c>
      <c r="V8">
        <v>25</v>
      </c>
      <c r="W8">
        <v>8</v>
      </c>
      <c r="X8">
        <v>17</v>
      </c>
      <c r="Y8">
        <v>15</v>
      </c>
      <c r="Z8">
        <v>10</v>
      </c>
      <c r="AA8">
        <v>21</v>
      </c>
      <c r="AB8">
        <v>22</v>
      </c>
      <c r="AC8">
        <v>29</v>
      </c>
      <c r="AD8">
        <v>25</v>
      </c>
      <c r="AE8">
        <f t="shared" si="0"/>
        <v>637</v>
      </c>
      <c r="AF8">
        <f>+AD18</f>
        <v>29</v>
      </c>
      <c r="AG8" s="5">
        <f t="shared" si="1"/>
        <v>21.96551724137931</v>
      </c>
    </row>
    <row r="9" spans="1:34" ht="18.75" x14ac:dyDescent="0.3">
      <c r="A9" s="4">
        <v>2</v>
      </c>
      <c r="B9">
        <v>1</v>
      </c>
      <c r="C9">
        <v>9</v>
      </c>
      <c r="D9">
        <v>16</v>
      </c>
      <c r="E9">
        <v>6</v>
      </c>
      <c r="F9">
        <v>19</v>
      </c>
      <c r="G9">
        <v>25</v>
      </c>
      <c r="H9">
        <v>9</v>
      </c>
      <c r="I9">
        <v>24</v>
      </c>
      <c r="J9">
        <v>19</v>
      </c>
      <c r="K9">
        <v>37</v>
      </c>
      <c r="L9">
        <v>54</v>
      </c>
      <c r="M9">
        <v>35</v>
      </c>
      <c r="N9">
        <v>27</v>
      </c>
      <c r="O9">
        <v>26</v>
      </c>
      <c r="P9">
        <v>35</v>
      </c>
      <c r="Q9">
        <v>31</v>
      </c>
      <c r="R9">
        <v>22</v>
      </c>
      <c r="S9">
        <v>16</v>
      </c>
      <c r="T9">
        <v>21</v>
      </c>
      <c r="U9">
        <v>26</v>
      </c>
      <c r="V9">
        <v>15</v>
      </c>
      <c r="W9">
        <v>20</v>
      </c>
      <c r="X9">
        <v>28</v>
      </c>
      <c r="Y9">
        <v>16</v>
      </c>
      <c r="Z9">
        <v>21</v>
      </c>
      <c r="AA9">
        <v>25</v>
      </c>
      <c r="AB9">
        <v>19</v>
      </c>
      <c r="AC9">
        <v>33</v>
      </c>
      <c r="AD9">
        <v>25</v>
      </c>
      <c r="AE9">
        <f t="shared" si="0"/>
        <v>660</v>
      </c>
      <c r="AF9">
        <f>+AD18</f>
        <v>29</v>
      </c>
      <c r="AG9" s="5">
        <f t="shared" si="1"/>
        <v>22.758620689655171</v>
      </c>
    </row>
    <row r="10" spans="1:34" ht="18.75" x14ac:dyDescent="0.3">
      <c r="A10" s="4">
        <v>3</v>
      </c>
      <c r="B10">
        <v>3</v>
      </c>
      <c r="C10">
        <v>16</v>
      </c>
      <c r="D10">
        <v>22</v>
      </c>
      <c r="E10">
        <v>4</v>
      </c>
      <c r="F10">
        <v>17</v>
      </c>
      <c r="G10">
        <v>12</v>
      </c>
      <c r="H10">
        <v>28</v>
      </c>
      <c r="I10">
        <v>24</v>
      </c>
      <c r="J10">
        <v>24</v>
      </c>
      <c r="K10">
        <v>45</v>
      </c>
      <c r="L10">
        <v>52</v>
      </c>
      <c r="M10">
        <v>10</v>
      </c>
      <c r="N10">
        <v>29</v>
      </c>
      <c r="O10">
        <v>23</v>
      </c>
      <c r="P10">
        <v>24</v>
      </c>
      <c r="Q10">
        <v>15</v>
      </c>
      <c r="R10">
        <v>21</v>
      </c>
      <c r="S10">
        <v>15</v>
      </c>
      <c r="T10">
        <v>14</v>
      </c>
      <c r="U10">
        <v>17</v>
      </c>
      <c r="V10">
        <v>15</v>
      </c>
      <c r="W10">
        <v>11</v>
      </c>
      <c r="X10">
        <v>9</v>
      </c>
      <c r="Y10">
        <v>12</v>
      </c>
      <c r="Z10">
        <v>10</v>
      </c>
      <c r="AA10">
        <v>23</v>
      </c>
      <c r="AB10">
        <v>16</v>
      </c>
      <c r="AC10">
        <v>24</v>
      </c>
      <c r="AD10">
        <v>14</v>
      </c>
      <c r="AE10">
        <f t="shared" si="0"/>
        <v>549</v>
      </c>
      <c r="AF10">
        <f>+AD18</f>
        <v>29</v>
      </c>
      <c r="AG10" s="5">
        <f t="shared" si="1"/>
        <v>18.931034482758619</v>
      </c>
    </row>
    <row r="11" spans="1:34" ht="18.75" x14ac:dyDescent="0.3">
      <c r="A11" s="4">
        <v>4</v>
      </c>
      <c r="B11">
        <v>6</v>
      </c>
      <c r="C11">
        <v>9</v>
      </c>
      <c r="D11">
        <v>16</v>
      </c>
      <c r="E11">
        <v>2</v>
      </c>
      <c r="F11">
        <v>8</v>
      </c>
      <c r="G11">
        <v>10</v>
      </c>
      <c r="H11">
        <v>9</v>
      </c>
      <c r="I11">
        <v>16</v>
      </c>
      <c r="J11">
        <v>17</v>
      </c>
      <c r="K11">
        <v>31</v>
      </c>
      <c r="L11">
        <v>40</v>
      </c>
      <c r="M11">
        <v>15</v>
      </c>
      <c r="N11">
        <v>20</v>
      </c>
      <c r="O11">
        <v>29</v>
      </c>
      <c r="P11">
        <v>22</v>
      </c>
      <c r="Q11">
        <v>24</v>
      </c>
      <c r="R11">
        <v>23</v>
      </c>
      <c r="S11">
        <v>18</v>
      </c>
      <c r="T11">
        <v>17</v>
      </c>
      <c r="U11">
        <v>17</v>
      </c>
      <c r="V11">
        <v>19</v>
      </c>
      <c r="W11">
        <v>7</v>
      </c>
      <c r="X11">
        <v>15</v>
      </c>
      <c r="Y11">
        <v>17</v>
      </c>
      <c r="Z11">
        <v>12</v>
      </c>
      <c r="AA11">
        <v>18</v>
      </c>
      <c r="AB11">
        <v>26</v>
      </c>
      <c r="AC11">
        <v>21</v>
      </c>
      <c r="AD11">
        <v>18</v>
      </c>
      <c r="AE11">
        <f t="shared" si="0"/>
        <v>502</v>
      </c>
      <c r="AF11">
        <f>+AD18</f>
        <v>29</v>
      </c>
      <c r="AG11" s="5">
        <f t="shared" si="1"/>
        <v>17.310344827586206</v>
      </c>
    </row>
    <row r="12" spans="1:34" ht="18.75" x14ac:dyDescent="0.3">
      <c r="A12" s="4">
        <v>5</v>
      </c>
      <c r="B12">
        <v>6</v>
      </c>
      <c r="C12">
        <v>6</v>
      </c>
      <c r="D12">
        <v>0</v>
      </c>
      <c r="E12">
        <v>0</v>
      </c>
      <c r="F12">
        <v>7</v>
      </c>
      <c r="K12" t="s">
        <v>1</v>
      </c>
      <c r="M12" t="s">
        <v>1</v>
      </c>
      <c r="W12">
        <v>16</v>
      </c>
      <c r="X12">
        <v>7</v>
      </c>
      <c r="Y12">
        <v>13</v>
      </c>
      <c r="Z12">
        <v>11</v>
      </c>
      <c r="AA12">
        <v>10</v>
      </c>
      <c r="AE12">
        <f t="shared" si="0"/>
        <v>76</v>
      </c>
      <c r="AF12">
        <v>10</v>
      </c>
      <c r="AG12" s="5">
        <f t="shared" si="1"/>
        <v>7.6</v>
      </c>
    </row>
    <row r="13" spans="1:34" ht="18.75" x14ac:dyDescent="0.3">
      <c r="A13" s="4">
        <v>6</v>
      </c>
      <c r="B13">
        <v>2</v>
      </c>
      <c r="C13">
        <v>2</v>
      </c>
      <c r="D13">
        <v>3</v>
      </c>
      <c r="AB13">
        <v>15</v>
      </c>
      <c r="AC13">
        <v>22</v>
      </c>
      <c r="AD13">
        <v>16</v>
      </c>
      <c r="AE13">
        <f t="shared" si="0"/>
        <v>60</v>
      </c>
      <c r="AF13">
        <v>6</v>
      </c>
      <c r="AG13" s="5">
        <f t="shared" si="1"/>
        <v>10</v>
      </c>
    </row>
    <row r="14" spans="1:34" ht="18.75" x14ac:dyDescent="0.3">
      <c r="A14" s="4">
        <v>7</v>
      </c>
      <c r="AD14">
        <v>9</v>
      </c>
      <c r="AE14">
        <f t="shared" si="0"/>
        <v>9</v>
      </c>
      <c r="AF14">
        <v>1</v>
      </c>
      <c r="AG14" s="5">
        <f t="shared" si="1"/>
        <v>9</v>
      </c>
    </row>
    <row r="15" spans="1:34" x14ac:dyDescent="0.25">
      <c r="B15" t="s">
        <v>4</v>
      </c>
      <c r="C15" t="s">
        <v>4</v>
      </c>
      <c r="D15" t="s">
        <v>4</v>
      </c>
      <c r="E15" t="s">
        <v>4</v>
      </c>
      <c r="F15" t="s">
        <v>4</v>
      </c>
      <c r="G15" t="s">
        <v>4</v>
      </c>
      <c r="H15" t="s">
        <v>4</v>
      </c>
      <c r="I15" t="s">
        <v>4</v>
      </c>
      <c r="J15" t="s">
        <v>4</v>
      </c>
      <c r="K15" t="s">
        <v>4</v>
      </c>
      <c r="L15" t="s">
        <v>4</v>
      </c>
      <c r="M15" t="s">
        <v>4</v>
      </c>
      <c r="N15" t="s">
        <v>4</v>
      </c>
      <c r="O15" t="s">
        <v>4</v>
      </c>
      <c r="P15" t="s">
        <v>4</v>
      </c>
      <c r="Q15" t="s">
        <v>4</v>
      </c>
      <c r="R15" t="s">
        <v>4</v>
      </c>
      <c r="S15" t="s">
        <v>4</v>
      </c>
      <c r="T15" t="s">
        <v>4</v>
      </c>
      <c r="U15" t="s">
        <v>4</v>
      </c>
      <c r="V15" t="s">
        <v>4</v>
      </c>
      <c r="W15" t="s">
        <v>4</v>
      </c>
      <c r="X15" t="s">
        <v>4</v>
      </c>
      <c r="Y15" t="s">
        <v>4</v>
      </c>
      <c r="Z15" t="s">
        <v>4</v>
      </c>
      <c r="AA15" t="s">
        <v>4</v>
      </c>
      <c r="AB15" t="s">
        <v>4</v>
      </c>
      <c r="AC15" t="s">
        <v>4</v>
      </c>
      <c r="AD15" t="s">
        <v>4</v>
      </c>
      <c r="AE15" t="s">
        <v>4</v>
      </c>
    </row>
    <row r="16" spans="1:34" s="6" customFormat="1" x14ac:dyDescent="0.25">
      <c r="A16" s="6" t="s">
        <v>2</v>
      </c>
      <c r="B16" s="6">
        <f>SUM(B5:B15)</f>
        <v>31</v>
      </c>
      <c r="C16" s="6">
        <f t="shared" ref="C16:AE16" si="2">SUM(C5:C15)</f>
        <v>81</v>
      </c>
      <c r="D16" s="6">
        <f t="shared" si="2"/>
        <v>87</v>
      </c>
      <c r="E16" s="6">
        <f t="shared" si="2"/>
        <v>27</v>
      </c>
      <c r="F16" s="6">
        <f t="shared" si="2"/>
        <v>89</v>
      </c>
      <c r="G16" s="6">
        <f t="shared" si="2"/>
        <v>122</v>
      </c>
      <c r="H16" s="6">
        <f t="shared" si="2"/>
        <v>116</v>
      </c>
      <c r="I16" s="6">
        <f t="shared" si="2"/>
        <v>143</v>
      </c>
      <c r="J16" s="6">
        <f t="shared" si="2"/>
        <v>132</v>
      </c>
      <c r="K16" s="6">
        <f t="shared" si="2"/>
        <v>229</v>
      </c>
      <c r="L16" s="6">
        <f t="shared" si="2"/>
        <v>247</v>
      </c>
      <c r="M16" s="6">
        <f t="shared" si="2"/>
        <v>148</v>
      </c>
      <c r="N16" s="6">
        <f t="shared" ref="N16:O16" si="3">SUM(N5:N15)</f>
        <v>142</v>
      </c>
      <c r="O16" s="6">
        <f t="shared" si="3"/>
        <v>196</v>
      </c>
      <c r="P16" s="6">
        <f t="shared" ref="P16:S16" si="4">SUM(P5:P15)</f>
        <v>154</v>
      </c>
      <c r="Q16" s="6">
        <f t="shared" si="4"/>
        <v>166</v>
      </c>
      <c r="R16" s="6">
        <f t="shared" si="4"/>
        <v>186</v>
      </c>
      <c r="S16" s="6">
        <f t="shared" si="4"/>
        <v>114</v>
      </c>
      <c r="T16" s="6">
        <f t="shared" ref="T16:U16" si="5">SUM(T5:T15)</f>
        <v>143</v>
      </c>
      <c r="U16" s="6">
        <f t="shared" si="5"/>
        <v>187</v>
      </c>
      <c r="V16" s="6">
        <f t="shared" ref="V16:X16" si="6">SUM(V5:V15)</f>
        <v>149</v>
      </c>
      <c r="W16" s="6">
        <f t="shared" si="6"/>
        <v>87</v>
      </c>
      <c r="X16" s="6">
        <f t="shared" si="6"/>
        <v>121</v>
      </c>
      <c r="Y16" s="6">
        <f t="shared" ref="Y16:AA16" si="7">SUM(Y5:Y15)</f>
        <v>112</v>
      </c>
      <c r="Z16" s="6">
        <f t="shared" si="7"/>
        <v>103</v>
      </c>
      <c r="AA16" s="6">
        <f t="shared" si="7"/>
        <v>166</v>
      </c>
      <c r="AB16" s="6">
        <f t="shared" ref="AB16:AD16" si="8">SUM(AB5:AB15)</f>
        <v>156</v>
      </c>
      <c r="AC16" s="6">
        <f t="shared" si="8"/>
        <v>177</v>
      </c>
      <c r="AD16" s="6">
        <f t="shared" si="8"/>
        <v>131</v>
      </c>
      <c r="AE16" s="6">
        <f t="shared" si="2"/>
        <v>3942</v>
      </c>
      <c r="AG16" s="7"/>
    </row>
    <row r="17" spans="1:33" x14ac:dyDescent="0.25">
      <c r="A17" t="s">
        <v>3</v>
      </c>
      <c r="B17">
        <v>31</v>
      </c>
      <c r="C17">
        <f>+B17+C16</f>
        <v>112</v>
      </c>
      <c r="D17">
        <f t="shared" ref="D17:O17" si="9">+C17+D16</f>
        <v>199</v>
      </c>
      <c r="E17">
        <f t="shared" si="9"/>
        <v>226</v>
      </c>
      <c r="F17">
        <f t="shared" si="9"/>
        <v>315</v>
      </c>
      <c r="G17">
        <f t="shared" si="9"/>
        <v>437</v>
      </c>
      <c r="H17">
        <f t="shared" si="9"/>
        <v>553</v>
      </c>
      <c r="I17">
        <f t="shared" si="9"/>
        <v>696</v>
      </c>
      <c r="J17">
        <f t="shared" si="9"/>
        <v>828</v>
      </c>
      <c r="K17">
        <f t="shared" si="9"/>
        <v>1057</v>
      </c>
      <c r="L17">
        <f t="shared" si="9"/>
        <v>1304</v>
      </c>
      <c r="M17">
        <f t="shared" si="9"/>
        <v>1452</v>
      </c>
      <c r="N17">
        <f t="shared" si="9"/>
        <v>1594</v>
      </c>
      <c r="O17">
        <f t="shared" si="9"/>
        <v>1790</v>
      </c>
      <c r="P17">
        <f t="shared" ref="P17" si="10">+O17+P16</f>
        <v>1944</v>
      </c>
      <c r="Q17">
        <f t="shared" ref="Q17" si="11">+P17+Q16</f>
        <v>2110</v>
      </c>
      <c r="R17">
        <f t="shared" ref="R17" si="12">+Q17+R16</f>
        <v>2296</v>
      </c>
      <c r="S17">
        <f t="shared" ref="S17" si="13">+R17+S16</f>
        <v>2410</v>
      </c>
      <c r="T17">
        <f>+S17+T16</f>
        <v>2553</v>
      </c>
      <c r="U17">
        <f>+T17+U16</f>
        <v>2740</v>
      </c>
      <c r="V17">
        <f>+U17+V16</f>
        <v>2889</v>
      </c>
      <c r="W17">
        <f t="shared" ref="W17" si="14">+V17+W16</f>
        <v>2976</v>
      </c>
      <c r="X17">
        <f>+W17+X16</f>
        <v>3097</v>
      </c>
      <c r="Y17">
        <f t="shared" ref="Y17:AA17" si="15">+X17+Y16</f>
        <v>3209</v>
      </c>
      <c r="Z17">
        <f t="shared" si="15"/>
        <v>3312</v>
      </c>
      <c r="AA17">
        <f t="shared" si="15"/>
        <v>3478</v>
      </c>
      <c r="AB17">
        <f t="shared" ref="AB17" si="16">+AA17+AB16</f>
        <v>3634</v>
      </c>
      <c r="AC17">
        <f t="shared" ref="AC17" si="17">+AB17+AC16</f>
        <v>3811</v>
      </c>
      <c r="AD17">
        <f t="shared" ref="AD17" si="18">+AC17+AD16</f>
        <v>3942</v>
      </c>
      <c r="AG17" s="5" t="s">
        <v>1</v>
      </c>
    </row>
    <row r="18" spans="1:33" x14ac:dyDescent="0.25">
      <c r="A18" t="s">
        <v>5</v>
      </c>
      <c r="B18">
        <v>1</v>
      </c>
      <c r="C18">
        <f>+B18+1</f>
        <v>2</v>
      </c>
      <c r="D18">
        <f t="shared" ref="D18:V18" si="19">+C18+1</f>
        <v>3</v>
      </c>
      <c r="E18">
        <f t="shared" si="19"/>
        <v>4</v>
      </c>
      <c r="F18">
        <f t="shared" si="19"/>
        <v>5</v>
      </c>
      <c r="G18">
        <f t="shared" si="19"/>
        <v>6</v>
      </c>
      <c r="H18">
        <f t="shared" si="19"/>
        <v>7</v>
      </c>
      <c r="I18">
        <f t="shared" si="19"/>
        <v>8</v>
      </c>
      <c r="J18">
        <f t="shared" si="19"/>
        <v>9</v>
      </c>
      <c r="K18">
        <f t="shared" si="19"/>
        <v>10</v>
      </c>
      <c r="L18">
        <f t="shared" si="19"/>
        <v>11</v>
      </c>
      <c r="M18">
        <f t="shared" si="19"/>
        <v>12</v>
      </c>
      <c r="N18">
        <f t="shared" si="19"/>
        <v>13</v>
      </c>
      <c r="O18">
        <f t="shared" si="19"/>
        <v>14</v>
      </c>
      <c r="P18">
        <f t="shared" si="19"/>
        <v>15</v>
      </c>
      <c r="Q18">
        <f t="shared" si="19"/>
        <v>16</v>
      </c>
      <c r="R18">
        <f t="shared" si="19"/>
        <v>17</v>
      </c>
      <c r="S18">
        <f t="shared" si="19"/>
        <v>18</v>
      </c>
      <c r="T18">
        <f t="shared" si="19"/>
        <v>19</v>
      </c>
      <c r="U18">
        <f t="shared" si="19"/>
        <v>20</v>
      </c>
      <c r="V18">
        <f t="shared" si="19"/>
        <v>21</v>
      </c>
      <c r="W18">
        <f t="shared" ref="W18" si="20">+V18+1</f>
        <v>22</v>
      </c>
      <c r="X18">
        <f>+W18+1</f>
        <v>23</v>
      </c>
      <c r="Y18">
        <f t="shared" ref="Y18:AA18" si="21">+X18+1</f>
        <v>24</v>
      </c>
      <c r="Z18">
        <f t="shared" si="21"/>
        <v>25</v>
      </c>
      <c r="AA18">
        <f t="shared" si="21"/>
        <v>26</v>
      </c>
      <c r="AB18">
        <f t="shared" ref="AB18" si="22">+AA18+1</f>
        <v>27</v>
      </c>
      <c r="AC18">
        <f t="shared" ref="AC18" si="23">+AB18+1</f>
        <v>28</v>
      </c>
      <c r="AD18">
        <f t="shared" ref="AD18" si="24">+AC18+1</f>
        <v>29</v>
      </c>
      <c r="AF18" t="s">
        <v>1</v>
      </c>
    </row>
    <row r="19" spans="1:33" s="5" customFormat="1" x14ac:dyDescent="0.25">
      <c r="A19" s="5" t="s">
        <v>6</v>
      </c>
      <c r="B19" s="5">
        <f>B17/B18</f>
        <v>31</v>
      </c>
      <c r="C19" s="5">
        <f t="shared" ref="C19:V19" si="25">C17/C18</f>
        <v>56</v>
      </c>
      <c r="D19" s="5">
        <f t="shared" si="25"/>
        <v>66.333333333333329</v>
      </c>
      <c r="E19" s="5">
        <f t="shared" si="25"/>
        <v>56.5</v>
      </c>
      <c r="F19" s="5">
        <f t="shared" si="25"/>
        <v>63</v>
      </c>
      <c r="G19" s="5">
        <f t="shared" si="25"/>
        <v>72.833333333333329</v>
      </c>
      <c r="H19" s="5">
        <f t="shared" si="25"/>
        <v>79</v>
      </c>
      <c r="I19" s="5">
        <f t="shared" si="25"/>
        <v>87</v>
      </c>
      <c r="J19" s="5">
        <f t="shared" si="25"/>
        <v>92</v>
      </c>
      <c r="K19" s="5">
        <f t="shared" si="25"/>
        <v>105.7</v>
      </c>
      <c r="L19" s="5">
        <f t="shared" si="25"/>
        <v>118.54545454545455</v>
      </c>
      <c r="M19" s="5">
        <f t="shared" si="25"/>
        <v>121</v>
      </c>
      <c r="N19" s="5">
        <f t="shared" si="25"/>
        <v>122.61538461538461</v>
      </c>
      <c r="O19" s="5">
        <f t="shared" si="25"/>
        <v>127.85714285714286</v>
      </c>
      <c r="P19" s="5">
        <f t="shared" si="25"/>
        <v>129.6</v>
      </c>
      <c r="Q19" s="5">
        <f t="shared" si="25"/>
        <v>131.875</v>
      </c>
      <c r="R19" s="5">
        <f t="shared" si="25"/>
        <v>135.05882352941177</v>
      </c>
      <c r="S19" s="5">
        <f t="shared" si="25"/>
        <v>133.88888888888889</v>
      </c>
      <c r="T19" s="5">
        <f t="shared" si="25"/>
        <v>134.36842105263159</v>
      </c>
      <c r="U19" s="5">
        <f t="shared" si="25"/>
        <v>137</v>
      </c>
      <c r="V19" s="5">
        <f t="shared" si="25"/>
        <v>137.57142857142858</v>
      </c>
      <c r="W19" s="5">
        <f t="shared" ref="W19:X19" si="26">W17/W18</f>
        <v>135.27272727272728</v>
      </c>
      <c r="X19" s="5">
        <f t="shared" si="26"/>
        <v>134.65217391304347</v>
      </c>
      <c r="Y19" s="5">
        <f t="shared" ref="Y19:AA19" si="27">Y17/Y18</f>
        <v>133.70833333333334</v>
      </c>
      <c r="Z19" s="5">
        <f t="shared" si="27"/>
        <v>132.47999999999999</v>
      </c>
      <c r="AA19" s="5">
        <f t="shared" si="27"/>
        <v>133.76923076923077</v>
      </c>
      <c r="AB19" s="5">
        <f t="shared" ref="AB19:AD19" si="28">AB17/AB18</f>
        <v>134.59259259259258</v>
      </c>
      <c r="AC19" s="5">
        <f t="shared" si="28"/>
        <v>136.10714285714286</v>
      </c>
      <c r="AD19" s="5">
        <f t="shared" si="28"/>
        <v>135.93103448275863</v>
      </c>
    </row>
    <row r="20" spans="1:33" s="5" customFormat="1" x14ac:dyDescent="0.25"/>
    <row r="21" spans="1:33" x14ac:dyDescent="0.25">
      <c r="A21" t="s">
        <v>10</v>
      </c>
      <c r="B21" t="s">
        <v>11</v>
      </c>
      <c r="C21" t="s">
        <v>11</v>
      </c>
      <c r="D21" t="s">
        <v>11</v>
      </c>
      <c r="E21" t="s">
        <v>11</v>
      </c>
      <c r="F21" t="s">
        <v>11</v>
      </c>
      <c r="G21" t="s">
        <v>11</v>
      </c>
      <c r="H21" t="s">
        <v>11</v>
      </c>
      <c r="I21" t="s">
        <v>11</v>
      </c>
      <c r="J21" t="s">
        <v>11</v>
      </c>
      <c r="K21" t="s">
        <v>11</v>
      </c>
      <c r="L21" t="s">
        <v>11</v>
      </c>
      <c r="M21" t="s">
        <v>11</v>
      </c>
      <c r="N21" t="s">
        <v>11</v>
      </c>
      <c r="O21" t="s">
        <v>12</v>
      </c>
      <c r="P21" t="s">
        <v>12</v>
      </c>
      <c r="Q21" t="s">
        <v>12</v>
      </c>
      <c r="R21" t="s">
        <v>12</v>
      </c>
      <c r="S21" t="s">
        <v>12</v>
      </c>
      <c r="T21" t="s">
        <v>12</v>
      </c>
      <c r="U21" t="s">
        <v>12</v>
      </c>
      <c r="V21" t="s">
        <v>12</v>
      </c>
      <c r="W21" t="s">
        <v>12</v>
      </c>
      <c r="X21" t="s">
        <v>12</v>
      </c>
      <c r="Y21" t="s">
        <v>12</v>
      </c>
      <c r="Z21" t="s">
        <v>12</v>
      </c>
      <c r="AA21" t="s">
        <v>11</v>
      </c>
      <c r="AB21" t="s">
        <v>11</v>
      </c>
      <c r="AC21" t="s">
        <v>11</v>
      </c>
      <c r="AD21" t="s">
        <v>11</v>
      </c>
    </row>
    <row r="25" spans="1:33" x14ac:dyDescent="0.25">
      <c r="AB25" t="s">
        <v>13</v>
      </c>
    </row>
  </sheetData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 and I MULLEN</dc:creator>
  <cp:lastModifiedBy>L and I MULLEN</cp:lastModifiedBy>
  <dcterms:created xsi:type="dcterms:W3CDTF">2022-07-11T20:57:35Z</dcterms:created>
  <dcterms:modified xsi:type="dcterms:W3CDTF">2023-03-06T18:39:45Z</dcterms:modified>
</cp:coreProperties>
</file>